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5195" windowHeight="11580"/>
  </bookViews>
  <sheets>
    <sheet name="район" sheetId="7" r:id="rId1"/>
  </sheets>
  <definedNames>
    <definedName name="_xlnm.Print_Area" localSheetId="0">район!$A$1:$J$85</definedName>
  </definedNames>
  <calcPr calcId="144525"/>
</workbook>
</file>

<file path=xl/calcChain.xml><?xml version="1.0" encoding="utf-8"?>
<calcChain xmlns="http://schemas.openxmlformats.org/spreadsheetml/2006/main">
  <c r="E17" i="7" l="1"/>
  <c r="E28" i="7" l="1"/>
  <c r="I5" i="7" l="1"/>
  <c r="H48" i="7"/>
  <c r="H40" i="7"/>
  <c r="H41" i="7"/>
  <c r="H43" i="7"/>
  <c r="H45" i="7"/>
  <c r="H46" i="7"/>
  <c r="H34" i="7"/>
  <c r="F40" i="7"/>
  <c r="F41" i="7"/>
  <c r="F43" i="7"/>
  <c r="F45" i="7"/>
  <c r="F46" i="7"/>
  <c r="E70" i="7" l="1"/>
  <c r="E84" i="7"/>
  <c r="E83" i="7"/>
  <c r="E81" i="7"/>
  <c r="E80" i="7"/>
  <c r="E57" i="7"/>
  <c r="E54" i="7"/>
  <c r="E52" i="7"/>
  <c r="F48" i="7"/>
  <c r="E31" i="7"/>
  <c r="E33" i="7"/>
  <c r="D16" i="7"/>
  <c r="E34" i="7" l="1"/>
  <c r="E30" i="7" s="1"/>
  <c r="D30" i="7"/>
  <c r="E24" i="7"/>
  <c r="E18" i="7"/>
  <c r="E14" i="7"/>
  <c r="G5" i="7" l="1"/>
  <c r="H6" i="7" l="1"/>
  <c r="H14" i="7"/>
  <c r="H17" i="7"/>
  <c r="H18" i="7"/>
  <c r="H24" i="7"/>
  <c r="H31" i="7"/>
  <c r="H33" i="7"/>
  <c r="H50" i="7"/>
  <c r="H52" i="7"/>
  <c r="H54" i="7"/>
  <c r="H56" i="7"/>
  <c r="H57" i="7"/>
  <c r="H70" i="7"/>
  <c r="H80" i="7"/>
  <c r="H81" i="7"/>
  <c r="H83" i="7"/>
  <c r="H84" i="7"/>
  <c r="F50" i="7"/>
  <c r="F52" i="7"/>
  <c r="F54" i="7"/>
  <c r="F56" i="7"/>
  <c r="F57" i="7"/>
  <c r="F70" i="7"/>
  <c r="F80" i="7"/>
  <c r="F81" i="7"/>
  <c r="F83" i="7"/>
  <c r="F84" i="7"/>
  <c r="D47" i="7"/>
  <c r="E47" i="7"/>
  <c r="G47" i="7"/>
  <c r="I47" i="7"/>
  <c r="J47" i="7"/>
  <c r="H47" i="7" l="1"/>
  <c r="F47" i="7"/>
  <c r="C47" i="7"/>
  <c r="F6" i="7" l="1"/>
  <c r="F14" i="7"/>
  <c r="F17" i="7"/>
  <c r="F18" i="7"/>
  <c r="F24" i="7"/>
  <c r="F31" i="7"/>
  <c r="F33" i="7"/>
  <c r="F34" i="7"/>
  <c r="C30" i="7"/>
  <c r="C29" i="7" s="1"/>
  <c r="E29" i="7"/>
  <c r="G30" i="7"/>
  <c r="G29" i="7" s="1"/>
  <c r="G4" i="7" s="1"/>
  <c r="G85" i="7" s="1"/>
  <c r="I30" i="7"/>
  <c r="I29" i="7" s="1"/>
  <c r="I4" i="7" s="1"/>
  <c r="I85" i="7" s="1"/>
  <c r="J30" i="7"/>
  <c r="J29" i="7" s="1"/>
  <c r="E16" i="7"/>
  <c r="G16" i="7"/>
  <c r="G13" i="7" s="1"/>
  <c r="I16" i="7"/>
  <c r="I13" i="7" s="1"/>
  <c r="J16" i="7"/>
  <c r="J13" i="7" s="1"/>
  <c r="J5" i="7" s="1"/>
  <c r="D8" i="7"/>
  <c r="E8" i="7"/>
  <c r="G8" i="7"/>
  <c r="I8" i="7"/>
  <c r="J8" i="7"/>
  <c r="C16" i="7"/>
  <c r="C13" i="7" s="1"/>
  <c r="C5" i="7" s="1"/>
  <c r="C8" i="7"/>
  <c r="J4" i="7" l="1"/>
  <c r="J85" i="7" s="1"/>
  <c r="D29" i="7"/>
  <c r="H30" i="7"/>
  <c r="D13" i="7"/>
  <c r="H16" i="7"/>
  <c r="F16" i="7"/>
  <c r="F30" i="7"/>
  <c r="C4" i="7"/>
  <c r="C85" i="7" s="1"/>
  <c r="E13" i="7"/>
  <c r="E5" i="7" s="1"/>
  <c r="E4" i="7" s="1"/>
  <c r="E85" i="7" s="1"/>
  <c r="H13" i="7" l="1"/>
  <c r="D5" i="7"/>
  <c r="H29" i="7"/>
  <c r="F29" i="7"/>
  <c r="F13" i="7"/>
  <c r="H5" i="7" l="1"/>
  <c r="F5" i="7"/>
  <c r="D4" i="7"/>
  <c r="F4" i="7" s="1"/>
  <c r="D85" i="7" l="1"/>
  <c r="H85" i="7" s="1"/>
  <c r="H4" i="7"/>
  <c r="F85" i="7" l="1"/>
</calcChain>
</file>

<file path=xl/sharedStrings.xml><?xml version="1.0" encoding="utf-8"?>
<sst xmlns="http://schemas.openxmlformats.org/spreadsheetml/2006/main" count="126" uniqueCount="126">
  <si>
    <t>000 1 03 00000 00 0000 000</t>
  </si>
  <si>
    <t>000 1 05 00000 00 0000 000</t>
  </si>
  <si>
    <t>000 1 06 00000 00 0000 000</t>
  </si>
  <si>
    <t>000 1 07 00000 00 0000 000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</si>
  <si>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</si>
  <si>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</si>
  <si>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</si>
  <si>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</si>
  <si>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</si>
  <si>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</si>
  <si>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</si>
  <si>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</si>
  <si>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</si>
  <si>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000 2 02 00000 00 0000 000</t>
  </si>
  <si>
    <t>Налог на доходы физических лиц</t>
  </si>
  <si>
    <t>000 1 01 02000 01 0000 110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</si>
  <si>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</si>
  <si>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</si>
  <si>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</si>
  <si>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000 1 05 04000 02 0000 110</t>
  </si>
  <si>
    <t>000 1 05 03000 01 0000 110</t>
  </si>
  <si>
    <t>000 1 05 02000 02 0000 110</t>
  </si>
  <si>
    <t>Налог на имущество физических лиц</t>
  </si>
  <si>
    <t>000 1 06 01000 00 0000 110</t>
  </si>
  <si>
    <t>Налог на имущество организаций</t>
  </si>
  <si>
    <t>000 1 06 02000 02 0000 110</t>
  </si>
  <si>
    <t>Земельный налог</t>
  </si>
  <si>
    <t>000 1 06 06000 00 0000 110</t>
  </si>
  <si>
    <t>000 2 07 00000 00 0000 180</t>
  </si>
  <si>
    <t>Иные межбюджетные трансферты</t>
  </si>
  <si>
    <t>Наименование показателя</t>
  </si>
  <si>
    <t>Коды бюджетной классификации доходов и расходов</t>
  </si>
  <si>
    <t>Исполнение за год, предшествующий текущему году, тыс. руб.</t>
  </si>
  <si>
    <t>Плановые назначения на текущий год, тыс. руб.</t>
  </si>
  <si>
    <t>Оценка ожидаемого исполнения на текущий год, тыс. руб.</t>
  </si>
  <si>
    <t>Выполнение плановых назначений, %</t>
  </si>
  <si>
    <t>Плановые назначения на очередной финансовый год, тыс. руб.</t>
  </si>
  <si>
    <t>Темп роста плановых назначений очередного финансового года к оценке ожидаемого исполнения текущего года, %</t>
  </si>
  <si>
    <t>Плановые назначения на первый год планового периода, %</t>
  </si>
  <si>
    <t>Плановые назначения на второй год планового периода, %</t>
  </si>
  <si>
    <t>Доходы бюджета - Итого</t>
  </si>
  <si>
    <t>Налоговые и неналоговые доходы, всего, в том числе налоговые и неналоговые доходы по следующим подгруппам: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</si>
  <si>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</si>
  <si>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</si>
  <si>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</si>
  <si>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000 1 05 01000 00 0000 110</t>
  </si>
  <si>
    <t>Налоги на имущество</t>
  </si>
  <si>
    <t>Земельный налог с организаций</t>
  </si>
  <si>
    <t>000 1 06 06030 00 0000 110</t>
  </si>
  <si>
    <t>Земельный налог с физических лиц</t>
  </si>
  <si>
    <t>000 1 06 06040 00 0000 110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</si>
  <si>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</si>
  <si>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</si>
  <si>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</si>
  <si>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</si>
  <si>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</si>
  <si>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</si>
  <si>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</si>
  <si>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</si>
  <si>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</si>
  <si>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</si>
  <si>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</si>
  <si>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</si>
  <si>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</si>
  <si>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</si>
  <si>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</si>
  <si>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</si>
  <si>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</si>
  <si>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</si>
  <si>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перечисления от других бюджетов бюджетной системы Российской Федерации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</si>
  <si>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</si>
  <si>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</si>
  <si>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</si>
  <si>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</si>
  <si>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</si>
  <si>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Оплата труда, начисления на выплаты по оплате труда</t>
  </si>
  <si>
    <t>в том числе:</t>
  </si>
  <si>
    <t>Индексация оплаты труда, начисление на оплату труда, за исключением работников, оплата труда которых повышается в соответствии с Указами Президента Российской Федерации от 7 мая 2012 года N 597, от 1 июня 2012 года N 761, от 28 декабря 2012 года N 1688, распоряжением Правительства Российской Федерации от 17 октября 2018 года N 2245-р на ___%</t>
  </si>
  <si>
    <t>Достижение целевых значений уровня оплаты труда не ниже предыдущего года отдельных категорий работников бюджетной сферы, установленных Указами Президента Российской Федерации от 7 мая 2012 года N 597, от 1 июня 2012 года N 761, от 28 декабря 2012 года N 1688, распоряжением Правительства Российской Федерации от 17 октября 2018 года N 2245-р</t>
  </si>
  <si>
    <t>Доведение минимального размера оплаты труда до ____ рублей</t>
  </si>
  <si>
    <t>Остальные расходы на оплату труда, начисления на выплаты по оплате труда</t>
  </si>
  <si>
    <t>Расходы в разрезе классификаций операций сектора государственного управления</t>
  </si>
  <si>
    <t>Результат исполнения бюджета (дефицит "-", профицит "+")</t>
  </si>
  <si>
    <t>000 2 02 10000 00 0000 150</t>
  </si>
  <si>
    <t>000 2 02 20000 00 0000 150</t>
  </si>
  <si>
    <t>000 2 02 30000 00 0000 150</t>
  </si>
  <si>
    <t>000 2 02 40000 00 0000 150</t>
  </si>
  <si>
    <t>Заработная плата</t>
  </si>
  <si>
    <t>Прочие выплаты</t>
  </si>
  <si>
    <t>Начисления на выплаты по оплате труда</t>
  </si>
  <si>
    <t>Прочие несоциальные выплаты персоналу в натуральной форме</t>
  </si>
  <si>
    <t>Транспортные услуги</t>
  </si>
  <si>
    <t>Социальные пособия и компенсации персоналу в денежной форме</t>
  </si>
  <si>
    <t>Пособия по социальной помощи, выплачиваемые работодателями, нанимателями бывшим работникам в натуральной форме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</si>
  <si>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</si>
  <si>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</si>
  <si>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</si>
  <si>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Услуги, работы для целей капитальных вложений</t>
  </si>
  <si>
    <t>Услуги связи</t>
  </si>
  <si>
    <t>Работы, услуги по содержанию имущества</t>
  </si>
  <si>
    <t>Арендная плата за пользование имуществом (за исключением земельных участков и других обособленных природных объектов)</t>
  </si>
  <si>
    <t>Иные выплаты текущего характера организациям</t>
  </si>
  <si>
    <t xml:space="preserve">Безвозмездные перечисления некоммерческим организациям и физическим лицам - производителям товаров, работ и услуг на производство </t>
  </si>
  <si>
    <t>Коммунальные услуги</t>
  </si>
  <si>
    <t>Страхование</t>
  </si>
  <si>
    <t>Обслуживание внутреннего долга</t>
  </si>
  <si>
    <t>Безвозмездные перечисления (передачи) текущего характера сектора государственного управления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</si>
  <si>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</si>
  <si>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нефинансовым организациям государственного сектора на продукцию</t>
  </si>
  <si>
    <t>Перечисления другим бюджетам бюджетной системы Российской Федерации</t>
  </si>
  <si>
    <t>Пособия по социальной помощи населению в денежной форме</t>
  </si>
  <si>
    <t>Пенсии, пособия, выплачиваемые работодателями, нанимателями бывшим работникам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</si>
  <si>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</si>
  <si>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</si>
  <si>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</si>
  <si>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Иные выплаты текущего характера физическим лицам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</si>
  <si>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</si>
  <si>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</si>
  <si>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</si>
  <si>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</si>
  <si>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</si>
  <si>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</si>
  <si>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</si>
  <si>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Расходы бюджета - всего:</t>
  </si>
  <si>
    <t>Штрафы за нарушение законодательства о закупках и нарушение условий контрактов (договоров)</t>
  </si>
  <si>
    <t>ОЦЕНКА ОЖИДАЕМОГО ИСПОЛНЕНИЯ БЮДЖЕТА МУНИЦИПАЛЬНОГО ОБРАЗОВАНИЯ "ОРТОЛЫКСКОЕ СЕЛЬСКОЕ ПОСЕЛЕНИЕ" НА ТЕКУЩИЙ ФИНАНСОВЫЙ ГОД  И ПЛАНОВЫЙ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</si>
</sst>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topLeftCell="A78" zoomScaleNormal="80" zoomScaleSheetLayoutView="100" workbookViewId="0">
      <selection activeCell="E100" sqref="E100"/>
    </sheetView>
  </sheetViews>
  <sheetFormatPr defaultColWidth="9.140625" defaultRowHeight="12.75" x14ac:dyDescent="0.2"/>
  <cols>
    <col min="1" max="1" width="45.28515625" style="1" customWidth="1"/>
    <col min="2" max="3" width="27.5703125" style="2" customWidth="1"/>
    <col min="4" max="4" width="15.42578125" style="1" customWidth="1"/>
    <col min="5" max="5" width="17.28515625" style="2" customWidth="1"/>
    <col min="6" max="6" width="10.5703125" style="2" customWidth="1"/>
    <col min="7" max="7" width="12.42578125" style="1" customWidth="1"/>
    <col min="8" max="10" width="14.140625" style="1" customWidth="1"/>
    <col min="11" max="16384" width="9.140625" style="1"/>
  </cols>
  <sheetData>
    <row r="1" spans="1:10" ht="19.5" customHeight="1" x14ac:dyDescent="0.2">
      <c r="A1" s="18" t="s">
        <v>125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s="4" customFormat="1" ht="127.5" x14ac:dyDescent="0.2">
      <c r="A3" s="7" t="s">
        <v>30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37</v>
      </c>
      <c r="I3" s="7" t="s">
        <v>38</v>
      </c>
      <c r="J3" s="7" t="s">
        <v>39</v>
      </c>
    </row>
    <row r="4" spans="1:10" s="3" customFormat="1" x14ac:dyDescent="0.2">
      <c r="A4" s="6" t="s">
        <v>40</v>
      </c>
      <c r="B4" s="9"/>
      <c r="C4" s="15">
        <f>C5+C29</f>
        <v>7576.5199999999995</v>
      </c>
      <c r="D4" s="15">
        <f t="shared" ref="D4:J4" si="0">D5+D29</f>
        <v>6991.76</v>
      </c>
      <c r="E4" s="15">
        <f t="shared" si="0"/>
        <v>6991.76</v>
      </c>
      <c r="F4" s="16">
        <f>E4/D4*100</f>
        <v>100</v>
      </c>
      <c r="G4" s="15">
        <f t="shared" si="0"/>
        <v>7905.26</v>
      </c>
      <c r="H4" s="16">
        <f>G4/D4*100</f>
        <v>113.06537981852924</v>
      </c>
      <c r="I4" s="15">
        <f t="shared" si="0"/>
        <v>3167.5</v>
      </c>
      <c r="J4" s="15">
        <f t="shared" si="0"/>
        <v>3177.1000000000004</v>
      </c>
    </row>
    <row r="5" spans="1:10" ht="38.25" x14ac:dyDescent="0.2">
      <c r="A5" s="5" t="s">
        <v>41</v>
      </c>
      <c r="B5" s="8"/>
      <c r="C5" s="13">
        <f>C6+C13+C24+C28</f>
        <v>230.26</v>
      </c>
      <c r="D5" s="13">
        <f>D6+D13+D24+D28</f>
        <v>214.00000000000003</v>
      </c>
      <c r="E5" s="13">
        <f>E6+E13+E24+E28</f>
        <v>214.00000000000003</v>
      </c>
      <c r="F5" s="14">
        <f t="shared" ref="F5:F85" si="1">E5/D5*100</f>
        <v>100</v>
      </c>
      <c r="G5" s="13">
        <f>G6+G13+G24+G28</f>
        <v>220.00000000000003</v>
      </c>
      <c r="H5" s="14">
        <f t="shared" ref="H5:H57" si="2">G5/D5*100</f>
        <v>102.803738317757</v>
      </c>
      <c r="I5" s="13">
        <f>I6+I13+I24+I28</f>
        <v>221.70000000000002</v>
      </c>
      <c r="J5" s="13">
        <f>J6+J13+J24+J28</f>
        <v>223.3</v>
      </c>
    </row>
    <row r="6" spans="1:10" x14ac:dyDescent="0.2">
      <c r="A6" s="5" t="s">
        <v>14</v>
      </c>
      <c r="B6" s="8" t="s">
        <v>15</v>
      </c>
      <c r="C6" s="13">
        <v>69.11</v>
      </c>
      <c r="D6" s="13">
        <v>69</v>
      </c>
      <c r="E6" s="13">
        <v>69</v>
      </c>
      <c r="F6" s="14">
        <f t="shared" si="1"/>
        <v>100</v>
      </c>
      <c r="G6" s="13">
        <v>75</v>
      </c>
      <c r="H6" s="14">
        <f t="shared" si="2"/>
        <v>108.69565217391303</v>
      </c>
      <c r="I6" s="13">
        <v>75.5</v>
      </c>
      <c r="J6" s="13">
        <v>76</v>
      </c>
    </row>
    <row r="7" spans="1:10" ht="25.5" x14ac:dyDescent="0.2">
      <c r="A7" s="5" t="s">
        <v>42</v>
      </c>
      <c r="B7" s="8" t="s">
        <v>0</v>
      </c>
      <c r="C7" s="13"/>
      <c r="D7" s="13"/>
      <c r="E7" s="13"/>
      <c r="F7" s="14">
        <v>0</v>
      </c>
      <c r="G7" s="13"/>
      <c r="H7" s="14">
        <v>0</v>
      </c>
      <c r="I7" s="13"/>
      <c r="J7" s="13"/>
    </row>
    <row r="8" spans="1:10" x14ac:dyDescent="0.2">
      <c r="A8" s="5" t="s">
        <v>43</v>
      </c>
      <c r="B8" s="8" t="s">
        <v>1</v>
      </c>
      <c r="C8" s="13">
        <f>C9+C10+C11+C12</f>
        <v>0</v>
      </c>
      <c r="D8" s="13">
        <f t="shared" ref="D8:J8" si="3">D9+D10+D11+D12</f>
        <v>0</v>
      </c>
      <c r="E8" s="13">
        <f t="shared" si="3"/>
        <v>0</v>
      </c>
      <c r="F8" s="14">
        <v>0</v>
      </c>
      <c r="G8" s="13">
        <f t="shared" si="3"/>
        <v>0</v>
      </c>
      <c r="H8" s="14">
        <v>0</v>
      </c>
      <c r="I8" s="13">
        <f t="shared" si="3"/>
        <v>0</v>
      </c>
      <c r="J8" s="13">
        <f t="shared" si="3"/>
        <v>0</v>
      </c>
    </row>
    <row r="9" spans="1:10" ht="25.5" x14ac:dyDescent="0.2">
      <c r="A9" s="5" t="s">
        <v>44</v>
      </c>
      <c r="B9" s="8" t="s">
        <v>45</v>
      </c>
      <c r="C9" s="13"/>
      <c r="D9" s="13"/>
      <c r="E9" s="13"/>
      <c r="F9" s="14">
        <v>0</v>
      </c>
      <c r="G9" s="13"/>
      <c r="H9" s="14">
        <v>0</v>
      </c>
      <c r="I9" s="13"/>
      <c r="J9" s="13"/>
    </row>
    <row r="10" spans="1:10" ht="25.5" x14ac:dyDescent="0.2">
      <c r="A10" s="5" t="s">
        <v>16</v>
      </c>
      <c r="B10" s="8" t="s">
        <v>21</v>
      </c>
      <c r="C10" s="13"/>
      <c r="D10" s="13"/>
      <c r="E10" s="13"/>
      <c r="F10" s="14">
        <v>0</v>
      </c>
      <c r="G10" s="13"/>
      <c r="H10" s="14">
        <v>0</v>
      </c>
      <c r="I10" s="13"/>
      <c r="J10" s="13"/>
    </row>
    <row r="11" spans="1:10" x14ac:dyDescent="0.2">
      <c r="A11" s="5" t="s">
        <v>17</v>
      </c>
      <c r="B11" s="8" t="s">
        <v>20</v>
      </c>
      <c r="C11" s="13"/>
      <c r="D11" s="13"/>
      <c r="E11" s="13"/>
      <c r="F11" s="14">
        <v>0</v>
      </c>
      <c r="G11" s="13"/>
      <c r="H11" s="14">
        <v>0</v>
      </c>
      <c r="I11" s="13"/>
      <c r="J11" s="13"/>
    </row>
    <row r="12" spans="1:10" ht="25.5" x14ac:dyDescent="0.2">
      <c r="A12" s="5" t="s">
        <v>18</v>
      </c>
      <c r="B12" s="8" t="s">
        <v>19</v>
      </c>
      <c r="C12" s="13"/>
      <c r="D12" s="13"/>
      <c r="E12" s="13"/>
      <c r="F12" s="14">
        <v>0</v>
      </c>
      <c r="G12" s="13"/>
      <c r="H12" s="14">
        <v>0</v>
      </c>
      <c r="I12" s="13"/>
      <c r="J12" s="13"/>
    </row>
    <row r="13" spans="1:10" x14ac:dyDescent="0.2">
      <c r="A13" s="5" t="s">
        <v>46</v>
      </c>
      <c r="B13" s="8" t="s">
        <v>2</v>
      </c>
      <c r="C13" s="13">
        <f>C14+C16</f>
        <v>107.44</v>
      </c>
      <c r="D13" s="13">
        <f t="shared" ref="D13:J13" si="4">D14+D15+D16</f>
        <v>89.9</v>
      </c>
      <c r="E13" s="13">
        <f t="shared" si="4"/>
        <v>89.9</v>
      </c>
      <c r="F13" s="14">
        <f t="shared" si="1"/>
        <v>100</v>
      </c>
      <c r="G13" s="13">
        <f t="shared" si="4"/>
        <v>89.9</v>
      </c>
      <c r="H13" s="14">
        <f t="shared" si="2"/>
        <v>100</v>
      </c>
      <c r="I13" s="13">
        <f t="shared" si="4"/>
        <v>91.1</v>
      </c>
      <c r="J13" s="13">
        <f t="shared" si="4"/>
        <v>91.5</v>
      </c>
    </row>
    <row r="14" spans="1:10" x14ac:dyDescent="0.2">
      <c r="A14" s="5" t="s">
        <v>22</v>
      </c>
      <c r="B14" s="8" t="s">
        <v>23</v>
      </c>
      <c r="C14" s="13">
        <v>33.64</v>
      </c>
      <c r="D14" s="13">
        <v>26.5</v>
      </c>
      <c r="E14" s="13">
        <f>D14</f>
        <v>26.5</v>
      </c>
      <c r="F14" s="14">
        <f t="shared" si="1"/>
        <v>100</v>
      </c>
      <c r="G14" s="13">
        <v>31.5</v>
      </c>
      <c r="H14" s="14">
        <f t="shared" si="2"/>
        <v>118.86792452830188</v>
      </c>
      <c r="I14" s="13">
        <v>32.700000000000003</v>
      </c>
      <c r="J14" s="13">
        <v>32.700000000000003</v>
      </c>
    </row>
    <row r="15" spans="1:10" x14ac:dyDescent="0.2">
      <c r="A15" s="5" t="s">
        <v>24</v>
      </c>
      <c r="B15" s="8" t="s">
        <v>25</v>
      </c>
      <c r="C15" s="13"/>
      <c r="D15" s="13"/>
      <c r="E15" s="13"/>
      <c r="F15" s="14">
        <v>0</v>
      </c>
      <c r="G15" s="13"/>
      <c r="H15" s="14">
        <v>0</v>
      </c>
      <c r="I15" s="13"/>
      <c r="J15" s="13"/>
    </row>
    <row r="16" spans="1:10" x14ac:dyDescent="0.2">
      <c r="A16" s="5" t="s">
        <v>26</v>
      </c>
      <c r="B16" s="8" t="s">
        <v>27</v>
      </c>
      <c r="C16" s="13">
        <f>C17+C18</f>
        <v>73.8</v>
      </c>
      <c r="D16" s="13">
        <f>D17+D18</f>
        <v>63.4</v>
      </c>
      <c r="E16" s="13">
        <f t="shared" ref="E16:J16" si="5">E17+E18</f>
        <v>63.4</v>
      </c>
      <c r="F16" s="14">
        <f t="shared" si="1"/>
        <v>100</v>
      </c>
      <c r="G16" s="13">
        <f t="shared" si="5"/>
        <v>58.4</v>
      </c>
      <c r="H16" s="14">
        <f t="shared" si="2"/>
        <v>92.113564668769726</v>
      </c>
      <c r="I16" s="13">
        <f t="shared" si="5"/>
        <v>58.4</v>
      </c>
      <c r="J16" s="13">
        <f t="shared" si="5"/>
        <v>58.8</v>
      </c>
    </row>
    <row r="17" spans="1:10" x14ac:dyDescent="0.2">
      <c r="A17" s="5" t="s">
        <v>47</v>
      </c>
      <c r="B17" s="8" t="s">
        <v>48</v>
      </c>
      <c r="C17" s="13">
        <v>28.07</v>
      </c>
      <c r="D17" s="13">
        <v>59.6</v>
      </c>
      <c r="E17" s="13">
        <f>D17</f>
        <v>59.6</v>
      </c>
      <c r="F17" s="14">
        <f t="shared" si="1"/>
        <v>100</v>
      </c>
      <c r="G17" s="13">
        <v>28.4</v>
      </c>
      <c r="H17" s="14">
        <f t="shared" si="2"/>
        <v>47.651006711409394</v>
      </c>
      <c r="I17" s="13">
        <v>28</v>
      </c>
      <c r="J17" s="13">
        <v>28</v>
      </c>
    </row>
    <row r="18" spans="1:10" x14ac:dyDescent="0.2">
      <c r="A18" s="5" t="s">
        <v>49</v>
      </c>
      <c r="B18" s="8" t="s">
        <v>50</v>
      </c>
      <c r="C18" s="13">
        <v>45.73</v>
      </c>
      <c r="D18" s="13">
        <v>3.8</v>
      </c>
      <c r="E18" s="13">
        <f>D18</f>
        <v>3.8</v>
      </c>
      <c r="F18" s="14">
        <f t="shared" si="1"/>
        <v>100</v>
      </c>
      <c r="G18" s="13">
        <v>30</v>
      </c>
      <c r="H18" s="14">
        <f t="shared" si="2"/>
        <v>789.47368421052636</v>
      </c>
      <c r="I18" s="13">
        <v>30.4</v>
      </c>
      <c r="J18" s="13">
        <v>30.8</v>
      </c>
    </row>
    <row r="19" spans="1:10" ht="25.5" x14ac:dyDescent="0.2">
      <c r="A19" s="5" t="s">
        <v>51</v>
      </c>
      <c r="B19" s="8" t="s">
        <v>3</v>
      </c>
      <c r="C19" s="13"/>
      <c r="D19" s="13"/>
      <c r="E19" s="13"/>
      <c r="F19" s="14">
        <v>0</v>
      </c>
      <c r="G19" s="13"/>
      <c r="H19" s="14">
        <v>0</v>
      </c>
      <c r="I19" s="13"/>
      <c r="J19" s="13"/>
    </row>
    <row r="20" spans="1:10" x14ac:dyDescent="0.2">
      <c r="A20" s="5" t="s">
        <v>52</v>
      </c>
      <c r="B20" s="8" t="s">
        <v>4</v>
      </c>
      <c r="C20" s="13"/>
      <c r="D20" s="13"/>
      <c r="E20" s="13"/>
      <c r="F20" s="14">
        <v>0</v>
      </c>
      <c r="G20" s="13"/>
      <c r="H20" s="14">
        <v>0</v>
      </c>
      <c r="I20" s="13"/>
      <c r="J20" s="13"/>
    </row>
    <row r="21" spans="1:10" ht="25.5" x14ac:dyDescent="0.2">
      <c r="A21" s="5" t="s">
        <v>53</v>
      </c>
      <c r="B21" s="8" t="s">
        <v>5</v>
      </c>
      <c r="C21" s="13"/>
      <c r="D21" s="13"/>
      <c r="E21" s="13"/>
      <c r="F21" s="14">
        <v>0</v>
      </c>
      <c r="G21" s="13"/>
      <c r="H21" s="14">
        <v>0</v>
      </c>
      <c r="I21" s="13"/>
      <c r="J21" s="13"/>
    </row>
    <row r="22" spans="1:10" ht="25.5" x14ac:dyDescent="0.2">
      <c r="A22" s="5" t="s">
        <v>54</v>
      </c>
      <c r="B22" s="8" t="s">
        <v>6</v>
      </c>
      <c r="C22" s="13"/>
      <c r="D22" s="13"/>
      <c r="E22" s="13"/>
      <c r="F22" s="14">
        <v>0</v>
      </c>
      <c r="G22" s="13"/>
      <c r="H22" s="14">
        <v>0</v>
      </c>
      <c r="I22" s="13"/>
      <c r="J22" s="13"/>
    </row>
    <row r="23" spans="1:10" x14ac:dyDescent="0.2">
      <c r="A23" s="5" t="s">
        <v>55</v>
      </c>
      <c r="B23" s="8" t="s">
        <v>7</v>
      </c>
      <c r="C23" s="13"/>
      <c r="D23" s="13"/>
      <c r="E23" s="13"/>
      <c r="F23" s="14">
        <v>0</v>
      </c>
      <c r="G23" s="13"/>
      <c r="H23" s="14">
        <v>0</v>
      </c>
      <c r="I23" s="13"/>
      <c r="J23" s="13"/>
    </row>
    <row r="24" spans="1:10" ht="25.5" x14ac:dyDescent="0.2">
      <c r="A24" s="5" t="s">
        <v>56</v>
      </c>
      <c r="B24" s="8" t="s">
        <v>8</v>
      </c>
      <c r="C24" s="13">
        <v>43.51</v>
      </c>
      <c r="D24" s="13">
        <v>44.7</v>
      </c>
      <c r="E24" s="13">
        <f>D24</f>
        <v>44.7</v>
      </c>
      <c r="F24" s="14">
        <f t="shared" si="1"/>
        <v>100</v>
      </c>
      <c r="G24" s="13">
        <v>44.7</v>
      </c>
      <c r="H24" s="14">
        <f t="shared" si="2"/>
        <v>100</v>
      </c>
      <c r="I24" s="13">
        <v>44.7</v>
      </c>
      <c r="J24" s="13">
        <v>45.4</v>
      </c>
    </row>
    <row r="25" spans="1:10" ht="25.5" x14ac:dyDescent="0.2">
      <c r="A25" s="5" t="s">
        <v>57</v>
      </c>
      <c r="B25" s="8" t="s">
        <v>9</v>
      </c>
      <c r="C25" s="13"/>
      <c r="D25" s="13"/>
      <c r="E25" s="13"/>
      <c r="F25" s="14">
        <v>0</v>
      </c>
      <c r="G25" s="13"/>
      <c r="H25" s="14">
        <v>0</v>
      </c>
      <c r="I25" s="13"/>
      <c r="J25" s="13"/>
    </row>
    <row r="26" spans="1:10" x14ac:dyDescent="0.2">
      <c r="A26" s="5" t="s">
        <v>58</v>
      </c>
      <c r="B26" s="8" t="s">
        <v>10</v>
      </c>
      <c r="C26" s="13"/>
      <c r="D26" s="13"/>
      <c r="E26" s="13"/>
      <c r="F26" s="14">
        <v>0</v>
      </c>
      <c r="G26" s="13"/>
      <c r="H26" s="14">
        <v>0</v>
      </c>
      <c r="I26" s="13"/>
      <c r="J26" s="13"/>
    </row>
    <row r="27" spans="1:10" x14ac:dyDescent="0.2">
      <c r="A27" s="5" t="s">
        <v>59</v>
      </c>
      <c r="B27" s="8" t="s">
        <v>11</v>
      </c>
      <c r="C27" s="13"/>
      <c r="D27" s="13"/>
      <c r="E27" s="13"/>
      <c r="F27" s="14">
        <v>0</v>
      </c>
      <c r="G27" s="13"/>
      <c r="H27" s="14">
        <v>0</v>
      </c>
      <c r="I27" s="13"/>
      <c r="J27" s="13"/>
    </row>
    <row r="28" spans="1:10" x14ac:dyDescent="0.2">
      <c r="A28" s="5" t="s">
        <v>60</v>
      </c>
      <c r="B28" s="8" t="s">
        <v>12</v>
      </c>
      <c r="C28" s="13">
        <v>10.199999999999999</v>
      </c>
      <c r="D28" s="13">
        <v>10.4</v>
      </c>
      <c r="E28" s="13">
        <f>D28</f>
        <v>10.4</v>
      </c>
      <c r="F28" s="14">
        <v>0</v>
      </c>
      <c r="G28" s="13">
        <v>10.4</v>
      </c>
      <c r="H28" s="14">
        <v>0</v>
      </c>
      <c r="I28" s="13">
        <v>10.4</v>
      </c>
      <c r="J28" s="13">
        <v>10.4</v>
      </c>
    </row>
    <row r="29" spans="1:10" x14ac:dyDescent="0.2">
      <c r="A29" s="5" t="s">
        <v>61</v>
      </c>
      <c r="B29" s="8" t="s">
        <v>62</v>
      </c>
      <c r="C29" s="13">
        <f>C30+C35+C37+C38+C39</f>
        <v>7346.2599999999993</v>
      </c>
      <c r="D29" s="13">
        <f t="shared" ref="D29:J29" si="6">D30+D35+D37+D38+D39</f>
        <v>6777.76</v>
      </c>
      <c r="E29" s="13">
        <f t="shared" si="6"/>
        <v>6777.76</v>
      </c>
      <c r="F29" s="14">
        <f t="shared" si="1"/>
        <v>100</v>
      </c>
      <c r="G29" s="13">
        <f t="shared" si="6"/>
        <v>7685.26</v>
      </c>
      <c r="H29" s="14">
        <f t="shared" si="2"/>
        <v>113.3893793819787</v>
      </c>
      <c r="I29" s="13">
        <f t="shared" si="6"/>
        <v>2945.8</v>
      </c>
      <c r="J29" s="13">
        <f t="shared" si="6"/>
        <v>2953.8</v>
      </c>
    </row>
    <row r="30" spans="1:10" ht="25.5" x14ac:dyDescent="0.2">
      <c r="A30" s="5" t="s">
        <v>63</v>
      </c>
      <c r="B30" s="8" t="s">
        <v>13</v>
      </c>
      <c r="C30" s="13">
        <f>C31+C32+C33+C34</f>
        <v>7226.2599999999993</v>
      </c>
      <c r="D30" s="13">
        <f t="shared" ref="D30:J30" si="7">D31+D32+D33+D34</f>
        <v>6777.76</v>
      </c>
      <c r="E30" s="13">
        <f t="shared" si="7"/>
        <v>6777.76</v>
      </c>
      <c r="F30" s="14">
        <f t="shared" si="1"/>
        <v>100</v>
      </c>
      <c r="G30" s="13">
        <f t="shared" si="7"/>
        <v>7685.26</v>
      </c>
      <c r="H30" s="14">
        <f t="shared" si="2"/>
        <v>113.3893793819787</v>
      </c>
      <c r="I30" s="13">
        <f t="shared" si="7"/>
        <v>2945.8</v>
      </c>
      <c r="J30" s="13">
        <f t="shared" si="7"/>
        <v>2953.8</v>
      </c>
    </row>
    <row r="31" spans="1:10" ht="25.5" x14ac:dyDescent="0.2">
      <c r="A31" s="5" t="s">
        <v>64</v>
      </c>
      <c r="B31" s="8" t="s">
        <v>83</v>
      </c>
      <c r="C31" s="13">
        <v>2488.31</v>
      </c>
      <c r="D31" s="13">
        <v>2619.7600000000002</v>
      </c>
      <c r="E31" s="13">
        <f>D31</f>
        <v>2619.7600000000002</v>
      </c>
      <c r="F31" s="14">
        <f t="shared" si="1"/>
        <v>100</v>
      </c>
      <c r="G31" s="13">
        <v>2727.4</v>
      </c>
      <c r="H31" s="14">
        <f t="shared" si="2"/>
        <v>104.10877332274711</v>
      </c>
      <c r="I31" s="13">
        <v>2727.4</v>
      </c>
      <c r="J31" s="13">
        <v>2727.4</v>
      </c>
    </row>
    <row r="32" spans="1:10" ht="38.25" x14ac:dyDescent="0.2">
      <c r="A32" s="5" t="s">
        <v>65</v>
      </c>
      <c r="B32" s="8" t="s">
        <v>84</v>
      </c>
      <c r="C32" s="13">
        <v>220.1</v>
      </c>
      <c r="D32" s="13"/>
      <c r="E32" s="13"/>
      <c r="F32" s="14"/>
      <c r="G32" s="13"/>
      <c r="H32" s="14"/>
      <c r="I32" s="13"/>
      <c r="J32" s="13"/>
    </row>
    <row r="33" spans="1:10" ht="25.5" x14ac:dyDescent="0.2">
      <c r="A33" s="5" t="s">
        <v>66</v>
      </c>
      <c r="B33" s="8" t="s">
        <v>85</v>
      </c>
      <c r="C33" s="13">
        <v>159.69999999999999</v>
      </c>
      <c r="D33" s="13">
        <v>184.5</v>
      </c>
      <c r="E33" s="13">
        <f>D33</f>
        <v>184.5</v>
      </c>
      <c r="F33" s="14">
        <f t="shared" si="1"/>
        <v>100</v>
      </c>
      <c r="G33" s="13">
        <v>208.6</v>
      </c>
      <c r="H33" s="14">
        <f t="shared" si="2"/>
        <v>113.06233062330624</v>
      </c>
      <c r="I33" s="13">
        <v>218.4</v>
      </c>
      <c r="J33" s="13">
        <v>226.4</v>
      </c>
    </row>
    <row r="34" spans="1:10" x14ac:dyDescent="0.2">
      <c r="A34" s="5" t="s">
        <v>29</v>
      </c>
      <c r="B34" s="8" t="s">
        <v>86</v>
      </c>
      <c r="C34" s="13">
        <v>4358.1499999999996</v>
      </c>
      <c r="D34" s="13">
        <v>3973.5</v>
      </c>
      <c r="E34" s="13">
        <f>D34</f>
        <v>3973.5</v>
      </c>
      <c r="F34" s="14">
        <f t="shared" si="1"/>
        <v>100</v>
      </c>
      <c r="G34" s="13">
        <v>4749.26</v>
      </c>
      <c r="H34" s="14">
        <f t="shared" si="2"/>
        <v>119.52334214168869</v>
      </c>
      <c r="I34" s="13"/>
      <c r="J34" s="13"/>
    </row>
    <row r="35" spans="1:10" ht="25.5" x14ac:dyDescent="0.2">
      <c r="A35" s="5" t="s">
        <v>67</v>
      </c>
      <c r="B35" s="8" t="s">
        <v>68</v>
      </c>
      <c r="C35" s="13"/>
      <c r="D35" s="13"/>
      <c r="E35" s="13"/>
      <c r="F35" s="14">
        <v>0</v>
      </c>
      <c r="G35" s="13"/>
      <c r="H35" s="14">
        <v>0</v>
      </c>
      <c r="I35" s="13"/>
      <c r="J35" s="13"/>
    </row>
    <row r="36" spans="1:10" ht="38.25" x14ac:dyDescent="0.2">
      <c r="A36" s="5" t="s">
        <v>69</v>
      </c>
      <c r="B36" s="8"/>
      <c r="C36" s="13"/>
      <c r="D36" s="13"/>
      <c r="E36" s="13"/>
      <c r="F36" s="14">
        <v>0</v>
      </c>
      <c r="G36" s="13"/>
      <c r="H36" s="14">
        <v>0</v>
      </c>
      <c r="I36" s="13"/>
      <c r="J36" s="13"/>
    </row>
    <row r="37" spans="1:10" x14ac:dyDescent="0.2">
      <c r="A37" s="5" t="s">
        <v>70</v>
      </c>
      <c r="B37" s="8" t="s">
        <v>28</v>
      </c>
      <c r="C37" s="13">
        <v>120</v>
      </c>
      <c r="D37" s="13"/>
      <c r="E37" s="13"/>
      <c r="F37" s="14"/>
      <c r="G37" s="13"/>
      <c r="H37" s="14"/>
      <c r="I37" s="13"/>
      <c r="J37" s="13"/>
    </row>
    <row r="38" spans="1:10" ht="76.5" x14ac:dyDescent="0.2">
      <c r="A38" s="5" t="s">
        <v>71</v>
      </c>
      <c r="B38" s="8" t="s">
        <v>72</v>
      </c>
      <c r="C38" s="13"/>
      <c r="D38" s="13"/>
      <c r="E38" s="13"/>
      <c r="F38" s="14">
        <v>0</v>
      </c>
      <c r="G38" s="13"/>
      <c r="H38" s="14">
        <v>0</v>
      </c>
      <c r="I38" s="13"/>
      <c r="J38" s="13"/>
    </row>
    <row r="39" spans="1:10" ht="38.25" x14ac:dyDescent="0.2">
      <c r="A39" s="5" t="s">
        <v>73</v>
      </c>
      <c r="B39" s="8" t="s">
        <v>74</v>
      </c>
      <c r="C39" s="13"/>
      <c r="D39" s="13"/>
      <c r="E39" s="13"/>
      <c r="F39" s="14">
        <v>0</v>
      </c>
      <c r="G39" s="13"/>
      <c r="H39" s="14">
        <v>0</v>
      </c>
      <c r="I39" s="13"/>
      <c r="J39" s="13"/>
    </row>
    <row r="40" spans="1:10" s="3" customFormat="1" x14ac:dyDescent="0.2">
      <c r="A40" s="6" t="s">
        <v>123</v>
      </c>
      <c r="B40" s="9"/>
      <c r="C40" s="15">
        <v>7544.75</v>
      </c>
      <c r="D40" s="15">
        <v>7030.76</v>
      </c>
      <c r="E40" s="15">
        <v>8178.1</v>
      </c>
      <c r="F40" s="14">
        <f t="shared" si="1"/>
        <v>116.3188616877834</v>
      </c>
      <c r="G40" s="15">
        <v>7905.26</v>
      </c>
      <c r="H40" s="14">
        <f t="shared" si="2"/>
        <v>112.43820013768071</v>
      </c>
      <c r="I40" s="15">
        <v>3167.5</v>
      </c>
      <c r="J40" s="15">
        <v>3177.1</v>
      </c>
    </row>
    <row r="41" spans="1:10" x14ac:dyDescent="0.2">
      <c r="A41" s="5" t="s">
        <v>75</v>
      </c>
      <c r="B41" s="8"/>
      <c r="C41" s="13">
        <v>5713.12</v>
      </c>
      <c r="D41" s="13">
        <v>6957.15</v>
      </c>
      <c r="E41" s="13">
        <v>7171.43</v>
      </c>
      <c r="F41" s="14">
        <f t="shared" si="1"/>
        <v>103.07999683778559</v>
      </c>
      <c r="G41" s="13">
        <v>6957.15</v>
      </c>
      <c r="H41" s="14">
        <f t="shared" si="2"/>
        <v>100</v>
      </c>
      <c r="I41" s="13">
        <v>3059.41</v>
      </c>
      <c r="J41" s="13">
        <v>3000.83</v>
      </c>
    </row>
    <row r="42" spans="1:10" x14ac:dyDescent="0.2">
      <c r="A42" s="5" t="s">
        <v>76</v>
      </c>
      <c r="B42" s="8"/>
      <c r="C42" s="13"/>
      <c r="D42" s="13"/>
      <c r="E42" s="13"/>
      <c r="F42" s="14">
        <v>0</v>
      </c>
      <c r="G42" s="13"/>
      <c r="H42" s="14">
        <v>0</v>
      </c>
      <c r="I42" s="13"/>
      <c r="J42" s="13"/>
    </row>
    <row r="43" spans="1:10" ht="102" x14ac:dyDescent="0.2">
      <c r="A43" s="5" t="s">
        <v>77</v>
      </c>
      <c r="B43" s="8"/>
      <c r="C43" s="13">
        <v>250</v>
      </c>
      <c r="D43" s="13">
        <v>260</v>
      </c>
      <c r="E43" s="13">
        <v>260</v>
      </c>
      <c r="F43" s="14">
        <f t="shared" si="1"/>
        <v>100</v>
      </c>
      <c r="G43" s="13">
        <v>270.39999999999998</v>
      </c>
      <c r="H43" s="14">
        <f t="shared" si="2"/>
        <v>103.99999999999999</v>
      </c>
      <c r="I43" s="13">
        <v>270.39999999999998</v>
      </c>
      <c r="J43" s="13">
        <v>270.39999999999998</v>
      </c>
    </row>
    <row r="44" spans="1:10" ht="102" x14ac:dyDescent="0.2">
      <c r="A44" s="5" t="s">
        <v>78</v>
      </c>
      <c r="B44" s="8"/>
      <c r="C44" s="13"/>
      <c r="D44" s="13"/>
      <c r="E44" s="13"/>
      <c r="F44" s="14">
        <v>0</v>
      </c>
      <c r="G44" s="13"/>
      <c r="H44" s="14">
        <v>0</v>
      </c>
      <c r="I44" s="13"/>
      <c r="J44" s="13"/>
    </row>
    <row r="45" spans="1:10" ht="25.5" x14ac:dyDescent="0.2">
      <c r="A45" s="5" t="s">
        <v>79</v>
      </c>
      <c r="B45" s="8"/>
      <c r="C45" s="13">
        <v>620</v>
      </c>
      <c r="D45" s="13">
        <v>644.79999999999995</v>
      </c>
      <c r="E45" s="13">
        <v>644.79999999999995</v>
      </c>
      <c r="F45" s="14">
        <f t="shared" si="1"/>
        <v>100</v>
      </c>
      <c r="G45" s="13">
        <v>670.6</v>
      </c>
      <c r="H45" s="14">
        <f t="shared" si="2"/>
        <v>104.00124069478909</v>
      </c>
      <c r="I45" s="13">
        <v>670.6</v>
      </c>
      <c r="J45" s="13">
        <v>670.6</v>
      </c>
    </row>
    <row r="46" spans="1:10" ht="25.5" x14ac:dyDescent="0.2">
      <c r="A46" s="5" t="s">
        <v>80</v>
      </c>
      <c r="B46" s="17"/>
      <c r="C46" s="13">
        <v>4843.12</v>
      </c>
      <c r="D46" s="13">
        <v>5119.29</v>
      </c>
      <c r="E46" s="13">
        <v>6266.63</v>
      </c>
      <c r="F46" s="14">
        <f t="shared" si="1"/>
        <v>122.41209230186219</v>
      </c>
      <c r="G46" s="13">
        <v>6016.15</v>
      </c>
      <c r="H46" s="14">
        <f t="shared" si="2"/>
        <v>117.51922629895941</v>
      </c>
      <c r="I46" s="13">
        <v>1965.26</v>
      </c>
      <c r="J46" s="13">
        <v>1890.56</v>
      </c>
    </row>
    <row r="47" spans="1:10" ht="25.5" x14ac:dyDescent="0.2">
      <c r="A47" s="5" t="s">
        <v>81</v>
      </c>
      <c r="B47" s="8"/>
      <c r="C47" s="13">
        <f>SUM(C48:C84)</f>
        <v>7544.7500000000009</v>
      </c>
      <c r="D47" s="13">
        <f t="shared" ref="D47:J47" si="8">SUM(D48:D84)</f>
        <v>7030.76</v>
      </c>
      <c r="E47" s="13">
        <f t="shared" si="8"/>
        <v>8178.1</v>
      </c>
      <c r="F47" s="14">
        <f t="shared" si="1"/>
        <v>116.3188616877834</v>
      </c>
      <c r="G47" s="13">
        <f t="shared" si="8"/>
        <v>7905.2599999999993</v>
      </c>
      <c r="H47" s="14">
        <f t="shared" si="2"/>
        <v>112.4382001376807</v>
      </c>
      <c r="I47" s="13">
        <f t="shared" si="8"/>
        <v>2999.0600000000004</v>
      </c>
      <c r="J47" s="13">
        <f t="shared" si="8"/>
        <v>3005.36</v>
      </c>
    </row>
    <row r="48" spans="1:10" x14ac:dyDescent="0.2">
      <c r="A48" s="10" t="s">
        <v>87</v>
      </c>
      <c r="B48" s="5">
        <v>211</v>
      </c>
      <c r="C48" s="13">
        <v>4322.01</v>
      </c>
      <c r="D48" s="13">
        <v>4627.3</v>
      </c>
      <c r="E48" s="13">
        <v>5508.01</v>
      </c>
      <c r="F48" s="14">
        <f t="shared" si="1"/>
        <v>119.03291336200377</v>
      </c>
      <c r="G48" s="13">
        <v>5516.78</v>
      </c>
      <c r="H48" s="14">
        <f t="shared" si="2"/>
        <v>119.22244073217642</v>
      </c>
      <c r="I48" s="13">
        <v>2204.67</v>
      </c>
      <c r="J48" s="13">
        <v>2203.92</v>
      </c>
    </row>
    <row r="49" spans="1:10" x14ac:dyDescent="0.2">
      <c r="A49" s="10" t="s">
        <v>88</v>
      </c>
      <c r="B49" s="5">
        <v>212</v>
      </c>
      <c r="C49" s="13">
        <v>5.5</v>
      </c>
      <c r="D49" s="13"/>
      <c r="E49" s="13"/>
      <c r="F49" s="14">
        <v>0</v>
      </c>
      <c r="G49" s="13"/>
      <c r="H49" s="14">
        <v>0</v>
      </c>
      <c r="I49" s="13"/>
      <c r="J49" s="13"/>
    </row>
    <row r="50" spans="1:10" x14ac:dyDescent="0.2">
      <c r="A50" s="10" t="s">
        <v>89</v>
      </c>
      <c r="B50" s="5">
        <v>213</v>
      </c>
      <c r="C50" s="13">
        <v>1391.11</v>
      </c>
      <c r="D50" s="13">
        <v>1396.79</v>
      </c>
      <c r="E50" s="13">
        <v>1663.42</v>
      </c>
      <c r="F50" s="14">
        <f t="shared" si="1"/>
        <v>119.08876781763902</v>
      </c>
      <c r="G50" s="13">
        <v>1632.16</v>
      </c>
      <c r="H50" s="14">
        <f t="shared" si="2"/>
        <v>116.85077928679331</v>
      </c>
      <c r="I50" s="13">
        <v>697.59</v>
      </c>
      <c r="J50" s="13">
        <v>633.64</v>
      </c>
    </row>
    <row r="51" spans="1:10" ht="25.5" x14ac:dyDescent="0.2">
      <c r="A51" s="11" t="s">
        <v>90</v>
      </c>
      <c r="B51" s="5">
        <v>214</v>
      </c>
      <c r="C51" s="13"/>
      <c r="D51" s="13"/>
      <c r="E51" s="13"/>
      <c r="F51" s="14">
        <v>0</v>
      </c>
      <c r="G51" s="13"/>
      <c r="H51" s="14">
        <v>0</v>
      </c>
      <c r="I51" s="13"/>
      <c r="J51" s="13"/>
    </row>
    <row r="52" spans="1:10" x14ac:dyDescent="0.2">
      <c r="A52" s="11" t="s">
        <v>98</v>
      </c>
      <c r="B52" s="5">
        <v>221</v>
      </c>
      <c r="C52" s="13">
        <v>12</v>
      </c>
      <c r="D52" s="13">
        <v>12</v>
      </c>
      <c r="E52" s="13">
        <f>D52</f>
        <v>12</v>
      </c>
      <c r="F52" s="14">
        <f t="shared" si="1"/>
        <v>100</v>
      </c>
      <c r="G52" s="13"/>
      <c r="H52" s="14">
        <f t="shared" si="2"/>
        <v>0</v>
      </c>
      <c r="I52" s="13"/>
      <c r="J52" s="13"/>
    </row>
    <row r="53" spans="1:10" x14ac:dyDescent="0.2">
      <c r="A53" s="11" t="s">
        <v>91</v>
      </c>
      <c r="B53" s="5">
        <v>222</v>
      </c>
      <c r="C53" s="13"/>
      <c r="D53" s="13"/>
      <c r="E53" s="13"/>
      <c r="F53" s="14">
        <v>0</v>
      </c>
      <c r="G53" s="13"/>
      <c r="H53" s="14">
        <v>0</v>
      </c>
      <c r="I53" s="13"/>
      <c r="J53" s="13"/>
    </row>
    <row r="54" spans="1:10" x14ac:dyDescent="0.2">
      <c r="A54" s="5" t="s">
        <v>103</v>
      </c>
      <c r="B54" s="5">
        <v>223</v>
      </c>
      <c r="C54" s="13">
        <v>40.5</v>
      </c>
      <c r="D54" s="13">
        <v>60</v>
      </c>
      <c r="E54" s="13">
        <f>D54</f>
        <v>60</v>
      </c>
      <c r="F54" s="14">
        <f t="shared" si="1"/>
        <v>100</v>
      </c>
      <c r="G54" s="13"/>
      <c r="H54" s="14">
        <f t="shared" si="2"/>
        <v>0</v>
      </c>
      <c r="I54" s="13"/>
      <c r="J54" s="13"/>
    </row>
    <row r="55" spans="1:10" ht="38.25" x14ac:dyDescent="0.2">
      <c r="A55" s="11" t="s">
        <v>100</v>
      </c>
      <c r="B55" s="5">
        <v>224</v>
      </c>
      <c r="C55" s="13"/>
      <c r="D55" s="13"/>
      <c r="E55" s="13"/>
      <c r="F55" s="14">
        <v>0</v>
      </c>
      <c r="G55" s="13"/>
      <c r="H55" s="14">
        <v>0</v>
      </c>
      <c r="I55" s="13"/>
      <c r="J55" s="13"/>
    </row>
    <row r="56" spans="1:10" x14ac:dyDescent="0.2">
      <c r="A56" s="11" t="s">
        <v>99</v>
      </c>
      <c r="B56" s="5">
        <v>225</v>
      </c>
      <c r="C56" s="13">
        <v>3</v>
      </c>
      <c r="D56" s="13">
        <v>3</v>
      </c>
      <c r="E56" s="13">
        <v>3</v>
      </c>
      <c r="F56" s="14">
        <f t="shared" si="1"/>
        <v>100</v>
      </c>
      <c r="G56" s="13"/>
      <c r="H56" s="14">
        <f t="shared" si="2"/>
        <v>0</v>
      </c>
      <c r="I56" s="13"/>
      <c r="J56" s="13"/>
    </row>
    <row r="57" spans="1:10" x14ac:dyDescent="0.2">
      <c r="A57" s="12" t="s">
        <v>94</v>
      </c>
      <c r="B57" s="5">
        <v>226</v>
      </c>
      <c r="C57" s="13">
        <v>203.18</v>
      </c>
      <c r="D57" s="13">
        <v>139.34</v>
      </c>
      <c r="E57" s="13">
        <f>D57</f>
        <v>139.34</v>
      </c>
      <c r="F57" s="14">
        <f t="shared" si="1"/>
        <v>100</v>
      </c>
      <c r="G57" s="13">
        <v>274.32</v>
      </c>
      <c r="H57" s="14">
        <f t="shared" si="2"/>
        <v>196.87096311181281</v>
      </c>
      <c r="I57" s="13">
        <v>96.8</v>
      </c>
      <c r="J57" s="13">
        <v>167.8</v>
      </c>
    </row>
    <row r="58" spans="1:10" x14ac:dyDescent="0.2">
      <c r="A58" s="5" t="s">
        <v>104</v>
      </c>
      <c r="B58" s="5">
        <v>227</v>
      </c>
      <c r="C58" s="13"/>
      <c r="D58" s="13"/>
      <c r="E58" s="13"/>
      <c r="F58" s="14">
        <v>0</v>
      </c>
      <c r="G58" s="13"/>
      <c r="H58" s="14">
        <v>0</v>
      </c>
      <c r="I58" s="13"/>
      <c r="J58" s="13"/>
    </row>
    <row r="59" spans="1:10" x14ac:dyDescent="0.2">
      <c r="A59" s="11" t="s">
        <v>97</v>
      </c>
      <c r="B59" s="5">
        <v>228</v>
      </c>
      <c r="C59" s="13"/>
      <c r="D59" s="13"/>
      <c r="E59" s="13"/>
      <c r="F59" s="14">
        <v>0</v>
      </c>
      <c r="G59" s="13"/>
      <c r="H59" s="14">
        <v>0</v>
      </c>
      <c r="I59" s="13"/>
      <c r="J59" s="13"/>
    </row>
    <row r="60" spans="1:10" x14ac:dyDescent="0.2">
      <c r="A60" s="5" t="s">
        <v>105</v>
      </c>
      <c r="B60" s="5">
        <v>231</v>
      </c>
      <c r="C60" s="13"/>
      <c r="D60" s="13"/>
      <c r="E60" s="13"/>
      <c r="F60" s="14">
        <v>0</v>
      </c>
      <c r="G60" s="13"/>
      <c r="H60" s="14">
        <v>0</v>
      </c>
      <c r="I60" s="13"/>
      <c r="J60" s="13"/>
    </row>
    <row r="61" spans="1:10" ht="25.5" x14ac:dyDescent="0.2">
      <c r="A61" s="11" t="s">
        <v>106</v>
      </c>
      <c r="B61" s="5">
        <v>241</v>
      </c>
      <c r="C61" s="13"/>
      <c r="D61" s="13"/>
      <c r="E61" s="13"/>
      <c r="F61" s="14">
        <v>0</v>
      </c>
      <c r="G61" s="13"/>
      <c r="H61" s="14">
        <v>0</v>
      </c>
      <c r="I61" s="13"/>
      <c r="J61" s="13"/>
    </row>
    <row r="62" spans="1:10" ht="12.75" customHeight="1" x14ac:dyDescent="0.2">
      <c r="A62" s="5" t="s">
        <v>107</v>
      </c>
      <c r="B62" s="5">
        <v>242</v>
      </c>
      <c r="C62" s="13"/>
      <c r="D62" s="13"/>
      <c r="E62" s="13"/>
      <c r="F62" s="14">
        <v>0</v>
      </c>
      <c r="G62" s="13"/>
      <c r="H62" s="14">
        <v>0</v>
      </c>
      <c r="I62" s="13"/>
      <c r="J62" s="13"/>
    </row>
    <row r="63" spans="1:10" ht="38.25" x14ac:dyDescent="0.2">
      <c r="A63" s="11" t="s">
        <v>102</v>
      </c>
      <c r="B63" s="5">
        <v>246</v>
      </c>
      <c r="C63" s="13"/>
      <c r="D63" s="13"/>
      <c r="E63" s="13"/>
      <c r="F63" s="14">
        <v>0</v>
      </c>
      <c r="G63" s="13"/>
      <c r="H63" s="14">
        <v>0</v>
      </c>
      <c r="I63" s="13"/>
      <c r="J63" s="13"/>
    </row>
    <row r="64" spans="1:10" ht="38.25" x14ac:dyDescent="0.2">
      <c r="A64" s="5" t="s">
        <v>108</v>
      </c>
      <c r="B64" s="5">
        <v>249</v>
      </c>
      <c r="C64" s="13"/>
      <c r="D64" s="13"/>
      <c r="E64" s="13"/>
      <c r="F64" s="14">
        <v>0</v>
      </c>
      <c r="G64" s="13"/>
      <c r="H64" s="14">
        <v>0</v>
      </c>
      <c r="I64" s="13"/>
      <c r="J64" s="13"/>
    </row>
    <row r="65" spans="1:10" ht="25.5" x14ac:dyDescent="0.2">
      <c r="A65" s="5" t="s">
        <v>109</v>
      </c>
      <c r="B65" s="5">
        <v>251</v>
      </c>
      <c r="C65" s="13"/>
      <c r="D65" s="13"/>
      <c r="E65" s="13"/>
      <c r="F65" s="14">
        <v>0</v>
      </c>
      <c r="G65" s="13"/>
      <c r="H65" s="14">
        <v>0</v>
      </c>
      <c r="I65" s="13"/>
      <c r="J65" s="13"/>
    </row>
    <row r="66" spans="1:10" ht="25.5" x14ac:dyDescent="0.2">
      <c r="A66" s="5" t="s">
        <v>110</v>
      </c>
      <c r="B66" s="5">
        <v>262</v>
      </c>
      <c r="C66" s="13"/>
      <c r="D66" s="13"/>
      <c r="E66" s="13"/>
      <c r="F66" s="14">
        <v>0</v>
      </c>
      <c r="G66" s="13"/>
      <c r="H66" s="14">
        <v>0</v>
      </c>
      <c r="I66" s="13"/>
      <c r="J66" s="13"/>
    </row>
    <row r="67" spans="1:10" ht="25.5" x14ac:dyDescent="0.2">
      <c r="A67" s="5" t="s">
        <v>111</v>
      </c>
      <c r="B67" s="5">
        <v>264</v>
      </c>
      <c r="C67" s="13"/>
      <c r="D67" s="13"/>
      <c r="E67" s="13"/>
      <c r="F67" s="14">
        <v>0</v>
      </c>
      <c r="G67" s="13"/>
      <c r="H67" s="14">
        <v>0</v>
      </c>
      <c r="I67" s="13"/>
      <c r="J67" s="13"/>
    </row>
    <row r="68" spans="1:10" ht="38.25" x14ac:dyDescent="0.2">
      <c r="A68" s="11" t="s">
        <v>93</v>
      </c>
      <c r="B68" s="5">
        <v>265</v>
      </c>
      <c r="C68" s="13"/>
      <c r="D68" s="13"/>
      <c r="E68" s="13"/>
      <c r="F68" s="14">
        <v>0</v>
      </c>
      <c r="G68" s="13"/>
      <c r="H68" s="14">
        <v>0</v>
      </c>
      <c r="I68" s="13"/>
      <c r="J68" s="13"/>
    </row>
    <row r="69" spans="1:10" ht="25.5" x14ac:dyDescent="0.2">
      <c r="A69" s="11" t="s">
        <v>92</v>
      </c>
      <c r="B69" s="5">
        <v>266</v>
      </c>
      <c r="C69" s="13"/>
      <c r="D69" s="13"/>
      <c r="E69" s="13"/>
      <c r="F69" s="14">
        <v>0</v>
      </c>
      <c r="G69" s="13"/>
      <c r="H69" s="14">
        <v>0</v>
      </c>
      <c r="I69" s="13"/>
      <c r="J69" s="13"/>
    </row>
    <row r="70" spans="1:10" x14ac:dyDescent="0.2">
      <c r="A70" s="5" t="s">
        <v>112</v>
      </c>
      <c r="B70" s="5">
        <v>291</v>
      </c>
      <c r="C70" s="13">
        <v>5.99</v>
      </c>
      <c r="D70" s="13">
        <v>58.37</v>
      </c>
      <c r="E70" s="13">
        <f>D70</f>
        <v>58.37</v>
      </c>
      <c r="F70" s="14">
        <f t="shared" si="1"/>
        <v>100</v>
      </c>
      <c r="G70" s="13"/>
      <c r="H70" s="14">
        <f t="shared" ref="H70:H85" si="9">G70/D70*100</f>
        <v>0</v>
      </c>
      <c r="I70" s="13"/>
      <c r="J70" s="13"/>
    </row>
    <row r="71" spans="1:10" ht="25.5" x14ac:dyDescent="0.2">
      <c r="A71" s="5" t="s">
        <v>113</v>
      </c>
      <c r="B71" s="5">
        <v>292</v>
      </c>
      <c r="C71" s="13">
        <v>2</v>
      </c>
      <c r="D71" s="13"/>
      <c r="E71" s="13"/>
      <c r="F71" s="14"/>
      <c r="G71" s="13"/>
      <c r="H71" s="14"/>
      <c r="I71" s="13"/>
      <c r="J71" s="13"/>
    </row>
    <row r="72" spans="1:10" ht="25.5" x14ac:dyDescent="0.2">
      <c r="A72" s="5" t="s">
        <v>124</v>
      </c>
      <c r="B72" s="5">
        <v>293</v>
      </c>
      <c r="C72" s="13"/>
      <c r="D72" s="13"/>
      <c r="E72" s="13"/>
      <c r="F72" s="14">
        <v>0</v>
      </c>
      <c r="G72" s="13"/>
      <c r="H72" s="14">
        <v>0</v>
      </c>
      <c r="I72" s="13"/>
      <c r="J72" s="13"/>
    </row>
    <row r="73" spans="1:10" x14ac:dyDescent="0.2">
      <c r="A73" s="5" t="s">
        <v>114</v>
      </c>
      <c r="B73" s="5">
        <v>295</v>
      </c>
      <c r="C73" s="13"/>
      <c r="D73" s="13"/>
      <c r="E73" s="13"/>
      <c r="F73" s="14">
        <v>0</v>
      </c>
      <c r="G73" s="13"/>
      <c r="H73" s="14">
        <v>0</v>
      </c>
      <c r="I73" s="13"/>
      <c r="J73" s="13"/>
    </row>
    <row r="74" spans="1:10" ht="25.5" x14ac:dyDescent="0.2">
      <c r="A74" s="5" t="s">
        <v>115</v>
      </c>
      <c r="B74" s="5">
        <v>296</v>
      </c>
      <c r="C74" s="13">
        <v>2</v>
      </c>
      <c r="D74" s="13"/>
      <c r="E74" s="13"/>
      <c r="F74" s="14">
        <v>0</v>
      </c>
      <c r="G74" s="13"/>
      <c r="H74" s="14">
        <v>0</v>
      </c>
      <c r="I74" s="13"/>
      <c r="J74" s="13"/>
    </row>
    <row r="75" spans="1:10" x14ac:dyDescent="0.2">
      <c r="A75" s="11" t="s">
        <v>101</v>
      </c>
      <c r="B75" s="5">
        <v>297</v>
      </c>
      <c r="C75" s="13"/>
      <c r="D75" s="13"/>
      <c r="E75" s="13"/>
      <c r="F75" s="14">
        <v>0</v>
      </c>
      <c r="G75" s="13"/>
      <c r="H75" s="14">
        <v>0</v>
      </c>
      <c r="I75" s="13"/>
      <c r="J75" s="13"/>
    </row>
    <row r="76" spans="1:10" x14ac:dyDescent="0.2">
      <c r="A76" s="11" t="s">
        <v>95</v>
      </c>
      <c r="B76" s="5">
        <v>310</v>
      </c>
      <c r="C76" s="13">
        <v>491.6</v>
      </c>
      <c r="D76" s="13"/>
      <c r="E76" s="13"/>
      <c r="F76" s="14"/>
      <c r="G76" s="13"/>
      <c r="H76" s="14"/>
      <c r="I76" s="13"/>
      <c r="J76" s="13"/>
    </row>
    <row r="77" spans="1:10" x14ac:dyDescent="0.2">
      <c r="A77" s="11" t="s">
        <v>96</v>
      </c>
      <c r="B77" s="5">
        <v>340</v>
      </c>
      <c r="C77" s="13"/>
      <c r="D77" s="13"/>
      <c r="E77" s="13"/>
      <c r="F77" s="14">
        <v>0</v>
      </c>
      <c r="G77" s="13"/>
      <c r="H77" s="14">
        <v>0</v>
      </c>
      <c r="I77" s="13"/>
      <c r="J77" s="13"/>
    </row>
    <row r="78" spans="1:10" ht="25.5" x14ac:dyDescent="0.2">
      <c r="A78" s="5" t="s">
        <v>116</v>
      </c>
      <c r="B78" s="5">
        <v>341</v>
      </c>
      <c r="C78" s="13"/>
      <c r="D78" s="13"/>
      <c r="E78" s="13"/>
      <c r="F78" s="14">
        <v>0</v>
      </c>
      <c r="G78" s="13"/>
      <c r="H78" s="14">
        <v>0</v>
      </c>
      <c r="I78" s="13"/>
      <c r="J78" s="13"/>
    </row>
    <row r="79" spans="1:10" x14ac:dyDescent="0.2">
      <c r="A79" s="5" t="s">
        <v>117</v>
      </c>
      <c r="B79" s="5">
        <v>342</v>
      </c>
      <c r="C79" s="13"/>
      <c r="D79" s="13"/>
      <c r="E79" s="13"/>
      <c r="F79" s="14">
        <v>0</v>
      </c>
      <c r="G79" s="13"/>
      <c r="H79" s="14">
        <v>0</v>
      </c>
      <c r="I79" s="13"/>
      <c r="J79" s="13"/>
    </row>
    <row r="80" spans="1:10" ht="25.5" x14ac:dyDescent="0.2">
      <c r="A80" s="5" t="s">
        <v>118</v>
      </c>
      <c r="B80" s="5">
        <v>343</v>
      </c>
      <c r="C80" s="13">
        <v>517.34</v>
      </c>
      <c r="D80" s="13">
        <v>490.45</v>
      </c>
      <c r="E80" s="13">
        <f>D80</f>
        <v>490.45</v>
      </c>
      <c r="F80" s="14">
        <f t="shared" si="1"/>
        <v>100</v>
      </c>
      <c r="G80" s="13">
        <v>482</v>
      </c>
      <c r="H80" s="14">
        <f t="shared" si="9"/>
        <v>98.277092466102559</v>
      </c>
      <c r="I80" s="13"/>
      <c r="J80" s="13"/>
    </row>
    <row r="81" spans="1:10" x14ac:dyDescent="0.2">
      <c r="A81" s="5" t="s">
        <v>119</v>
      </c>
      <c r="B81" s="5">
        <v>344</v>
      </c>
      <c r="C81" s="13">
        <v>178.67</v>
      </c>
      <c r="D81" s="13">
        <v>63.67</v>
      </c>
      <c r="E81" s="13">
        <f>D81</f>
        <v>63.67</v>
      </c>
      <c r="F81" s="14">
        <f t="shared" si="1"/>
        <v>100</v>
      </c>
      <c r="G81" s="13"/>
      <c r="H81" s="14">
        <f t="shared" si="9"/>
        <v>0</v>
      </c>
      <c r="I81" s="13"/>
      <c r="J81" s="13"/>
    </row>
    <row r="82" spans="1:10" x14ac:dyDescent="0.2">
      <c r="A82" s="5" t="s">
        <v>120</v>
      </c>
      <c r="B82" s="5">
        <v>345</v>
      </c>
      <c r="C82" s="13">
        <v>106.79</v>
      </c>
      <c r="D82" s="13"/>
      <c r="E82" s="13"/>
      <c r="F82" s="14"/>
      <c r="G82" s="13"/>
      <c r="H82" s="14"/>
      <c r="I82" s="13"/>
      <c r="J82" s="13"/>
    </row>
    <row r="83" spans="1:10" x14ac:dyDescent="0.2">
      <c r="A83" s="5" t="s">
        <v>121</v>
      </c>
      <c r="B83" s="5">
        <v>346</v>
      </c>
      <c r="C83" s="13">
        <v>92.56</v>
      </c>
      <c r="D83" s="13">
        <v>133.04</v>
      </c>
      <c r="E83" s="13">
        <f>D83</f>
        <v>133.04</v>
      </c>
      <c r="F83" s="14">
        <f t="shared" si="1"/>
        <v>100</v>
      </c>
      <c r="G83" s="13"/>
      <c r="H83" s="14">
        <f t="shared" si="9"/>
        <v>0</v>
      </c>
      <c r="I83" s="13"/>
      <c r="J83" s="13"/>
    </row>
    <row r="84" spans="1:10" ht="25.5" x14ac:dyDescent="0.2">
      <c r="A84" s="5" t="s">
        <v>122</v>
      </c>
      <c r="B84" s="5">
        <v>349</v>
      </c>
      <c r="C84" s="13">
        <v>170.5</v>
      </c>
      <c r="D84" s="13">
        <v>46.8</v>
      </c>
      <c r="E84" s="13">
        <f>D84</f>
        <v>46.8</v>
      </c>
      <c r="F84" s="14">
        <f t="shared" si="1"/>
        <v>100</v>
      </c>
      <c r="G84" s="13"/>
      <c r="H84" s="14">
        <f t="shared" si="9"/>
        <v>0</v>
      </c>
      <c r="I84" s="13"/>
      <c r="J84" s="13"/>
    </row>
    <row r="85" spans="1:10" s="3" customFormat="1" ht="25.5" x14ac:dyDescent="0.2">
      <c r="A85" s="6" t="s">
        <v>82</v>
      </c>
      <c r="B85" s="9"/>
      <c r="C85" s="15">
        <f>C4-C40</f>
        <v>31.769999999999527</v>
      </c>
      <c r="D85" s="15">
        <f t="shared" ref="D85:J85" si="10">D4-D40</f>
        <v>-39</v>
      </c>
      <c r="E85" s="15">
        <f t="shared" si="10"/>
        <v>-1186.3400000000001</v>
      </c>
      <c r="F85" s="16">
        <f t="shared" si="1"/>
        <v>3041.8974358974365</v>
      </c>
      <c r="G85" s="15">
        <f t="shared" si="10"/>
        <v>0</v>
      </c>
      <c r="H85" s="16">
        <f t="shared" si="9"/>
        <v>0</v>
      </c>
      <c r="I85" s="15">
        <f t="shared" si="10"/>
        <v>0</v>
      </c>
      <c r="J85" s="15">
        <f t="shared" si="10"/>
        <v>0</v>
      </c>
    </row>
    <row r="86" spans="1:10" x14ac:dyDescent="0.2">
      <c r="G86" s="2"/>
    </row>
    <row r="87" spans="1:10" x14ac:dyDescent="0.2">
      <c r="G87" s="2"/>
    </row>
    <row r="88" spans="1:10" x14ac:dyDescent="0.2">
      <c r="G88" s="2"/>
    </row>
    <row r="89" spans="1:10" x14ac:dyDescent="0.2">
      <c r="G89" s="2"/>
    </row>
    <row r="90" spans="1:10" x14ac:dyDescent="0.2">
      <c r="G90" s="2"/>
    </row>
    <row r="91" spans="1:10" x14ac:dyDescent="0.2">
      <c r="G91" s="2"/>
    </row>
    <row r="92" spans="1:10" x14ac:dyDescent="0.2">
      <c r="G92" s="2"/>
    </row>
    <row r="93" spans="1:10" x14ac:dyDescent="0.2">
      <c r="G93" s="2"/>
    </row>
    <row r="94" spans="1:10" x14ac:dyDescent="0.2">
      <c r="G94" s="2"/>
    </row>
    <row r="95" spans="1:10" x14ac:dyDescent="0.2">
      <c r="G95" s="2"/>
    </row>
    <row r="96" spans="1:10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</sheetData>
  <mergeCells count="1">
    <mergeCell ref="A1:J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район!Область_печати</vt:lpstr>
    </vt:vector>
  </TitlesOfParts>
  <Company>Финотдел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Айжана</dc:creator>
  <cp:lastModifiedBy>Admin</cp:lastModifiedBy>
  <cp:lastPrinted>2021-11-10T09:56:24Z</cp:lastPrinted>
  <dcterms:created xsi:type="dcterms:W3CDTF">2008-11-11T12:53:40Z</dcterms:created>
  <dcterms:modified xsi:type="dcterms:W3CDTF">2022-11-02T10:46:47Z</dcterms:modified>
</cp:coreProperties>
</file>